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ГР'!$FJ$139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K99" i="1" s="1"/>
  <c r="EX99" i="1"/>
  <c r="DX100" i="1"/>
  <c r="EK100" i="1"/>
  <c r="EX100" i="1"/>
  <c r="DX101" i="1"/>
  <c r="EK101" i="1" s="1"/>
  <c r="EX101" i="1"/>
  <c r="DX102" i="1"/>
  <c r="EK102" i="1"/>
  <c r="EX102" i="1"/>
  <c r="DX103" i="1"/>
  <c r="EK103" i="1" s="1"/>
  <c r="EX103" i="1"/>
  <c r="DX104" i="1"/>
  <c r="EE116" i="1"/>
  <c r="ET116" i="1"/>
  <c r="EE117" i="1"/>
  <c r="ET117" i="1"/>
  <c r="EE118" i="1"/>
  <c r="ET118" i="1"/>
  <c r="EE119" i="1"/>
  <c r="ET119" i="1"/>
  <c r="EE120" i="1"/>
  <c r="ET120" i="1"/>
  <c r="EE121" i="1"/>
  <c r="ET121" i="1"/>
  <c r="EE122" i="1"/>
  <c r="EE123" i="1"/>
  <c r="EE124" i="1"/>
  <c r="EE125" i="1"/>
  <c r="EE126" i="1"/>
  <c r="EE127" i="1"/>
  <c r="EE128" i="1"/>
  <c r="EE129" i="1"/>
  <c r="EE130" i="1"/>
</calcChain>
</file>

<file path=xl/sharedStrings.xml><?xml version="1.0" encoding="utf-8"?>
<sst xmlns="http://schemas.openxmlformats.org/spreadsheetml/2006/main" count="243" uniqueCount="188">
  <si>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</si>
  <si>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</si>
  <si>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</si>
  <si>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</si>
  <si>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</si>
  <si>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</si>
  <si>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</si>
  <si>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</si>
  <si>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</si>
  <si>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</si>
  <si>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</si>
  <si>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</si>
  <si>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</si>
  <si>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</si>
  <si>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</si>
  <si>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</si>
  <si>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</si>
  <si>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19.01.2022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</si>
  <si>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</si>
  <si>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</si>
  <si>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</si>
  <si>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</si>
  <si>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</si>
  <si>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</si>
  <si>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</si>
  <si>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</si>
  <si>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</si>
  <si>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</si>
  <si>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</si>
  <si>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</si>
  <si>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</si>
  <si>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</si>
  <si>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</si>
  <si>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</si>
  <si>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</si>
  <si>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</si>
  <si>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</si>
  <si>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00010102020010000000111 0000000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</si>
  <si>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</si>
  <si>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</si>
  <si>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</si>
  <si>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</si>
  <si>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</si>
  <si>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</si>
  <si>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</si>
  <si>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</si>
  <si>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</si>
  <si>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</si>
  <si>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</si>
  <si>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00010804020010000000112 0000000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</si>
  <si>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</si>
  <si>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00010904053100000000111 0000000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</si>
  <si>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</si>
  <si>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00011105035100000000121 0000000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</si>
  <si>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</si>
  <si>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00011302065100000000135 0000000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</si>
  <si>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</si>
  <si>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00011602020020000000145 0000000</t>
  </si>
  <si>
    <t>Средства самообложения граждан, зачисляемые в бюджеты сельских поселений</t>
  </si>
  <si>
    <t>00011714030100000000155 0000000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</si>
  <si>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</si>
  <si>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</si>
  <si>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</si>
  <si>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</si>
  <si>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</si>
  <si>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00020245160100000000151 0000000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</si>
  <si>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</si>
  <si>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</si>
  <si>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</si>
  <si>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</si>
  <si>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</si>
  <si>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</si>
  <si>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</si>
  <si>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</si>
  <si>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</si>
  <si>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</si>
  <si>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</si>
  <si>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</si>
  <si>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</si>
  <si>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</si>
  <si>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 301 П200000</t>
  </si>
  <si>
    <t>Начисления на выплаты по оплате труда</t>
  </si>
  <si>
    <t>00001029900002030129213 301 П200000</t>
  </si>
  <si>
    <t>00001049900002040121211 301 П200000</t>
  </si>
  <si>
    <t>Прочие несоциальные выплаты персоналу в денежной форме</t>
  </si>
  <si>
    <t>00001049900002040122212 301 П200000</t>
  </si>
  <si>
    <t>Прочие работы, услуги</t>
  </si>
  <si>
    <t>00001049900002040122226 301 П200000</t>
  </si>
  <si>
    <t>00001049900002040129213 301 П200000</t>
  </si>
  <si>
    <t>Услуги связи</t>
  </si>
  <si>
    <t>00001049900002040244221 301 П200000</t>
  </si>
  <si>
    <t>Работы, услуги по содержанию имущества</t>
  </si>
  <si>
    <t>00001049900002040244225 301 Н200000</t>
  </si>
  <si>
    <t>00001049900002040244225 301 П200000</t>
  </si>
  <si>
    <t>00001049900002040244226 301 Н200000</t>
  </si>
  <si>
    <t>00001049900002040244226 301 П200000</t>
  </si>
  <si>
    <t>Страхование</t>
  </si>
  <si>
    <t>00001049900002040244227 301 П200000</t>
  </si>
  <si>
    <t>Увеличение стоимости горюче-смазочных материалов</t>
  </si>
  <si>
    <t>00001049900002040244343 301 П300000</t>
  </si>
  <si>
    <t>Увеличение стоимости прочих оборотных запасов (материалов)</t>
  </si>
  <si>
    <t>00001049900002040244346 301 П300000</t>
  </si>
  <si>
    <t>Налоги, пошлины и сборы</t>
  </si>
  <si>
    <t>00001049900002040852291 301 П200000</t>
  </si>
  <si>
    <t>Иные выплаты текущего характера организациям</t>
  </si>
  <si>
    <t>00001049900002040853297 301 П200000</t>
  </si>
  <si>
    <t>00001139900029900111211 301 П200000</t>
  </si>
  <si>
    <t>00001139900029900119213 301 П200000</t>
  </si>
  <si>
    <t>00002039900051180121211 100 П200000</t>
  </si>
  <si>
    <t>00002039900051180129213 100 П200000</t>
  </si>
  <si>
    <t>Увеличение стоимости основных средств</t>
  </si>
  <si>
    <t>00002039900051180244310 100 Н300000</t>
  </si>
  <si>
    <t>0000409Б100078020244226 311 Н200000</t>
  </si>
  <si>
    <t>00005039900002950851291 301 П200000</t>
  </si>
  <si>
    <t>Коммунальные услуги</t>
  </si>
  <si>
    <t>0000503Б100078010247223 301 П200000</t>
  </si>
  <si>
    <t>0000503Б100078050244223 301 П200000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</si>
  <si>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</si>
  <si>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 301 П200000</t>
  </si>
  <si>
    <t>0000503Б100078050244225 301 П200000</t>
  </si>
  <si>
    <t>0000503Б100078050244226 301 Н200000</t>
  </si>
  <si>
    <t>0000503Б100078050244226 301 П200000</t>
  </si>
  <si>
    <t>0000503Б100078050244310 301 Н300000</t>
  </si>
  <si>
    <t>0000503Б100078050244310 309 Н300000</t>
  </si>
  <si>
    <t>0000503Б100078050244343 301 П300000</t>
  </si>
  <si>
    <t>Увеличение стоимости строительных материалов</t>
  </si>
  <si>
    <t>0000503Б100078050244344 301 Н300000</t>
  </si>
  <si>
    <t>0000503Б100078050244344 301 П300000</t>
  </si>
  <si>
    <t>0000503Б100078050244344 309 Н300000</t>
  </si>
  <si>
    <t>0000503Б100078050244346 301 П300000</t>
  </si>
  <si>
    <t>Увеличение стоимости прочих материальных запасов однократного применения</t>
  </si>
  <si>
    <t>0000503Б100078050244349 301 Н300000</t>
  </si>
  <si>
    <t>0000503Б100078050244349 301 П300000</t>
  </si>
  <si>
    <t>0000503Б100078050852291 301 П200000</t>
  </si>
  <si>
    <t>00008010840144091244221 306 П200000</t>
  </si>
  <si>
    <t>00008010840144091244225 306 Н200000</t>
  </si>
  <si>
    <t>00008010840144091244225 306 П200000</t>
  </si>
  <si>
    <t>00008010840144091244226 306 Н200000</t>
  </si>
  <si>
    <t>00008010840144091244226 306 П200000</t>
  </si>
  <si>
    <t>00008010840144091244310 306 Н300000</t>
  </si>
  <si>
    <t>00008010840144091244344 306 П300000</t>
  </si>
  <si>
    <t>00008010840144091244346 306 П300000</t>
  </si>
  <si>
    <t>00008010840144091247223 306 П200000</t>
  </si>
  <si>
    <t>00008010840144091852291 306 П200000</t>
  </si>
  <si>
    <t>00008019900002950851291 306 П200000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</si>
  <si>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</si>
  <si>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</si>
  <si>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</si>
  <si>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</si>
  <si>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</si>
  <si>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</si>
  <si>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</si>
  <si>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</si>
  <si>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</si>
  <si>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</si>
  <si>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</si>
  <si>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</si>
  <si>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</si>
  <si>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</si>
  <si>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</si>
  <si>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</si>
  <si>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</si>
  <si>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</si>
  <si>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</si>
  <si>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</si>
  <si>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</si>
  <si>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</si>
  <si>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</si>
  <si>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</si>
  <si>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</si>
  <si>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</si>
  <si>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</si>
  <si>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</si>
  <si>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</si>
  <si>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</si>
  <si>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</si>
  <si>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</si>
  <si>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</si>
  <si>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</si>
  <si>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</si>
  <si>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</si>
  <si>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</si>
  <si>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</si>
  <si>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</si>
  <si>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</si>
  <si>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</si>
  <si>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А.П.Ярухин</t>
  </si>
  <si>
    <t>Г.П.Федорова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</si>
</sst>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5" fillId="0" borderId="29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40"/>
  <sheetViews>
    <sheetView tabSelected="1" topLeftCell="A118" workbookViewId="0">
      <selection activeCell="BC142" sqref="BC142"/>
    </sheetView>
  </sheetViews>
  <sheetFormatPr defaultRowHeight="11.25" customHeight="1" x14ac:dyDescent="0.2"/>
  <cols>
    <col min="1" max="35" width="0.85546875" customWidth="1"/>
    <col min="36" max="36" width="2.140625" customWidth="1"/>
    <col min="37" max="37" width="0.85546875" customWidth="1"/>
    <col min="38" max="38" width="9.140625" customWidth="1"/>
    <col min="39" max="53" width="0.85546875" customWidth="1"/>
    <col min="54" max="54" width="26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1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2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5" t="s">
        <v>16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4" t="s">
        <v>17</v>
      </c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103"/>
    </row>
    <row r="7" spans="1:166" ht="15" customHeight="1" x14ac:dyDescent="0.2">
      <c r="A7" s="107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"/>
      <c r="BD7" s="1"/>
      <c r="BE7" s="105" t="s">
        <v>18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3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110"/>
    </row>
    <row r="8" spans="1:166" ht="15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4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2"/>
    </row>
    <row r="9" spans="1:166" ht="15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"/>
      <c r="BD9" s="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4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1" t="s">
        <v>19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4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10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4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10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4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0" t="s">
        <v>21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84" t="s">
        <v>22</v>
      </c>
      <c r="AO16" s="80"/>
      <c r="AP16" s="80"/>
      <c r="AQ16" s="80"/>
      <c r="AR16" s="80"/>
      <c r="AS16" s="81"/>
      <c r="AT16" s="84" t="s">
        <v>23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1"/>
      <c r="BJ16" s="84" t="s">
        <v>24</v>
      </c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1"/>
      <c r="CF16" s="90" t="s">
        <v>25</v>
      </c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2"/>
      <c r="ET16" s="84" t="s">
        <v>26</v>
      </c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93"/>
    </row>
    <row r="17" spans="1:166" ht="57.75" customHeight="1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N17" s="85"/>
      <c r="AO17" s="82"/>
      <c r="AP17" s="82"/>
      <c r="AQ17" s="82"/>
      <c r="AR17" s="82"/>
      <c r="AS17" s="83"/>
      <c r="AT17" s="85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3"/>
      <c r="BJ17" s="85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91" t="s">
        <v>27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2"/>
      <c r="CW17" s="90" t="s">
        <v>28</v>
      </c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2"/>
      <c r="DN17" s="90" t="s">
        <v>29</v>
      </c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2"/>
      <c r="EE17" s="90" t="s">
        <v>30</v>
      </c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2"/>
      <c r="ET17" s="85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94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6180681.1500000004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6423304.2199999997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7" si="0">CF19+CW19+DN19</f>
        <v>6423304.2199999997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7" si="1">BJ19-EE19</f>
        <v>-242623.06999999937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2" t="s">
        <v>33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5"/>
      <c r="BE20" s="35"/>
      <c r="BF20" s="35"/>
      <c r="BG20" s="35"/>
      <c r="BH20" s="35"/>
      <c r="BI20" s="36"/>
      <c r="BJ20" s="29">
        <v>6180681.1500000004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>
        <v>6423304.2199999997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40">
        <f t="shared" si="0"/>
        <v>6423304.2199999997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2"/>
      <c r="ET20" s="29">
        <f t="shared" si="1"/>
        <v>-242623.06999999937</v>
      </c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30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5"/>
      <c r="BE21" s="35"/>
      <c r="BF21" s="35"/>
      <c r="BG21" s="35"/>
      <c r="BH21" s="35"/>
      <c r="BI21" s="36"/>
      <c r="BJ21" s="29">
        <v>300000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>
        <v>398990.37</v>
      </c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40">
        <f t="shared" si="0"/>
        <v>398990.37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2"/>
      <c r="ET21" s="29">
        <f t="shared" si="1"/>
        <v>-98990.37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</row>
    <row r="22" spans="1:166" ht="113.2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5"/>
      <c r="BE22" s="35"/>
      <c r="BF22" s="35"/>
      <c r="BG22" s="35"/>
      <c r="BH22" s="35"/>
      <c r="BI22" s="36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>
        <v>0.02</v>
      </c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40">
        <f t="shared" si="0"/>
        <v>0.02</v>
      </c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2"/>
      <c r="ET22" s="29">
        <f t="shared" si="1"/>
        <v>-0.02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ht="70.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5"/>
      <c r="BE23" s="35"/>
      <c r="BF23" s="35"/>
      <c r="BG23" s="35"/>
      <c r="BH23" s="35"/>
      <c r="BI23" s="36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>
        <v>216.95</v>
      </c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40">
        <f t="shared" si="0"/>
        <v>216.95</v>
      </c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2"/>
      <c r="ET23" s="29">
        <f t="shared" si="1"/>
        <v>-216.95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  <row r="24" spans="1:166" ht="48.6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5"/>
      <c r="BE24" s="35"/>
      <c r="BF24" s="35"/>
      <c r="BG24" s="35"/>
      <c r="BH24" s="35"/>
      <c r="BI24" s="36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>
        <v>32304.34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40">
        <f t="shared" si="0"/>
        <v>32304.34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2"/>
      <c r="ET24" s="29">
        <f t="shared" si="1"/>
        <v>-32304.34</v>
      </c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0"/>
    </row>
    <row r="25" spans="1:166" ht="97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5"/>
      <c r="BE25" s="35"/>
      <c r="BF25" s="35"/>
      <c r="BG25" s="35"/>
      <c r="BH25" s="35"/>
      <c r="BI25" s="36"/>
      <c r="BJ25" s="29">
        <v>139000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>
        <v>142021.53</v>
      </c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40">
        <f t="shared" si="0"/>
        <v>142021.53</v>
      </c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2"/>
      <c r="ET25" s="29">
        <f t="shared" si="1"/>
        <v>-3021.5299999999988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0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5"/>
      <c r="BE26" s="35"/>
      <c r="BF26" s="35"/>
      <c r="BG26" s="35"/>
      <c r="BH26" s="35"/>
      <c r="BI26" s="36"/>
      <c r="BJ26" s="29">
        <v>206000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>
        <v>192755.27</v>
      </c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40">
        <f t="shared" si="0"/>
        <v>192755.27</v>
      </c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2"/>
      <c r="ET26" s="29">
        <f t="shared" si="1"/>
        <v>13244.73000000001</v>
      </c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30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5"/>
      <c r="BE27" s="35"/>
      <c r="BF27" s="35"/>
      <c r="BG27" s="35"/>
      <c r="BH27" s="35"/>
      <c r="BI27" s="36"/>
      <c r="BJ27" s="29">
        <v>562000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>
        <v>587325.65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40">
        <f t="shared" si="0"/>
        <v>587325.65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2"/>
      <c r="ET27" s="29">
        <f t="shared" si="1"/>
        <v>-25325.650000000023</v>
      </c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30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5"/>
      <c r="BE28" s="35"/>
      <c r="BF28" s="35"/>
      <c r="BG28" s="35"/>
      <c r="BH28" s="35"/>
      <c r="BI28" s="36"/>
      <c r="BJ28" s="29">
        <v>4000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>
        <v>4900</v>
      </c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40">
        <f t="shared" si="0"/>
        <v>4900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2"/>
      <c r="ET28" s="29">
        <f t="shared" si="1"/>
        <v>-900</v>
      </c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30"/>
    </row>
    <row r="29" spans="1:166" ht="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5"/>
      <c r="BE29" s="35"/>
      <c r="BF29" s="35"/>
      <c r="BG29" s="35"/>
      <c r="BH29" s="35"/>
      <c r="BI29" s="36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>
        <v>-2205.5100000000002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40">
        <f t="shared" si="0"/>
        <v>-2205.5100000000002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2"/>
      <c r="ET29" s="29">
        <f t="shared" si="1"/>
        <v>2205.5100000000002</v>
      </c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30"/>
    </row>
    <row r="30" spans="1:166" ht="64.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5"/>
      <c r="BE30" s="35"/>
      <c r="BF30" s="35"/>
      <c r="BG30" s="35"/>
      <c r="BH30" s="35"/>
      <c r="BI30" s="36"/>
      <c r="BJ30" s="29">
        <v>33000</v>
      </c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>
        <v>64097.8</v>
      </c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40">
        <f t="shared" si="0"/>
        <v>64097.8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2"/>
      <c r="ET30" s="29">
        <f t="shared" si="1"/>
        <v>-31097.800000000003</v>
      </c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30"/>
    </row>
    <row r="31" spans="1:166" ht="48.6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5"/>
      <c r="BE31" s="35"/>
      <c r="BF31" s="35"/>
      <c r="BG31" s="35"/>
      <c r="BH31" s="35"/>
      <c r="BI31" s="36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>
        <v>62216.65</v>
      </c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40">
        <f t="shared" si="0"/>
        <v>62216.65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2"/>
      <c r="ET31" s="29">
        <f t="shared" si="1"/>
        <v>-62216.65</v>
      </c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30"/>
    </row>
    <row r="32" spans="1:166" ht="72.9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5"/>
      <c r="BE32" s="35"/>
      <c r="BF32" s="35"/>
      <c r="BG32" s="35"/>
      <c r="BH32" s="35"/>
      <c r="BI32" s="36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>
        <v>4000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40">
        <f t="shared" si="0"/>
        <v>4000</v>
      </c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2"/>
      <c r="ET32" s="29">
        <f t="shared" si="1"/>
        <v>-4000</v>
      </c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30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5"/>
      <c r="BE33" s="35"/>
      <c r="BF33" s="35"/>
      <c r="BG33" s="35"/>
      <c r="BH33" s="35"/>
      <c r="BI33" s="36"/>
      <c r="BJ33" s="29">
        <v>557500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>
        <v>557500</v>
      </c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40">
        <f t="shared" si="0"/>
        <v>557500</v>
      </c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2"/>
      <c r="ET33" s="29">
        <f t="shared" si="1"/>
        <v>0</v>
      </c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30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5"/>
      <c r="BE34" s="35"/>
      <c r="BF34" s="35"/>
      <c r="BG34" s="35"/>
      <c r="BH34" s="35"/>
      <c r="BI34" s="36"/>
      <c r="BJ34" s="29">
        <v>2017100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>
        <v>2017100</v>
      </c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40">
        <f t="shared" si="0"/>
        <v>2017100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2"/>
      <c r="ET34" s="29">
        <f t="shared" si="1"/>
        <v>0</v>
      </c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30"/>
    </row>
    <row r="35" spans="1:166" ht="48.6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5"/>
      <c r="BE35" s="35"/>
      <c r="BF35" s="35"/>
      <c r="BG35" s="35"/>
      <c r="BH35" s="35"/>
      <c r="BI35" s="36"/>
      <c r="BJ35" s="29">
        <v>99900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>
        <v>99900</v>
      </c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40">
        <f t="shared" si="0"/>
        <v>99900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2"/>
      <c r="ET35" s="29">
        <f t="shared" si="1"/>
        <v>0</v>
      </c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30"/>
    </row>
    <row r="36" spans="1:166" ht="72.95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5"/>
      <c r="BE36" s="35"/>
      <c r="BF36" s="35"/>
      <c r="BG36" s="35"/>
      <c r="BH36" s="35"/>
      <c r="BI36" s="36"/>
      <c r="BJ36" s="29">
        <v>2615845.9700000002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>
        <v>2615845.9700000002</v>
      </c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40">
        <f t="shared" si="0"/>
        <v>2615845.9700000002</v>
      </c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2"/>
      <c r="ET36" s="29">
        <f t="shared" si="1"/>
        <v>0</v>
      </c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30"/>
    </row>
    <row r="37" spans="1:166" ht="60.7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5"/>
      <c r="BE37" s="35"/>
      <c r="BF37" s="35"/>
      <c r="BG37" s="35"/>
      <c r="BH37" s="35"/>
      <c r="BI37" s="36"/>
      <c r="BJ37" s="29">
        <v>-353664.82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>
        <v>-353664.82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40">
        <f t="shared" si="0"/>
        <v>-353664.82</v>
      </c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2"/>
      <c r="ET37" s="29">
        <f t="shared" si="1"/>
        <v>0</v>
      </c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30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68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69</v>
      </c>
    </row>
    <row r="48" spans="1:166" ht="12.7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</row>
    <row r="49" spans="1:166" ht="24" customHeight="1" x14ac:dyDescent="0.2">
      <c r="A49" s="80" t="s">
        <v>21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84" t="s">
        <v>22</v>
      </c>
      <c r="AL49" s="80"/>
      <c r="AM49" s="80"/>
      <c r="AN49" s="80"/>
      <c r="AO49" s="80"/>
      <c r="AP49" s="81"/>
      <c r="AQ49" s="84" t="s">
        <v>70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1"/>
      <c r="BC49" s="84" t="s">
        <v>71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4" t="s">
        <v>72</v>
      </c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1"/>
      <c r="CH49" s="90" t="s">
        <v>25</v>
      </c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2"/>
      <c r="EK49" s="90" t="s">
        <v>73</v>
      </c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8"/>
    </row>
    <row r="50" spans="1:166" ht="78.7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K50" s="85"/>
      <c r="AL50" s="82"/>
      <c r="AM50" s="82"/>
      <c r="AN50" s="82"/>
      <c r="AO50" s="82"/>
      <c r="AP50" s="83"/>
      <c r="AQ50" s="85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3"/>
      <c r="BC50" s="85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3"/>
      <c r="BU50" s="85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3"/>
      <c r="CH50" s="91" t="s">
        <v>74</v>
      </c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0" t="s">
        <v>28</v>
      </c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2"/>
      <c r="DK50" s="90" t="s">
        <v>29</v>
      </c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2"/>
      <c r="DX50" s="90" t="s">
        <v>30</v>
      </c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2"/>
      <c r="EK50" s="85" t="s">
        <v>75</v>
      </c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3"/>
      <c r="EX50" s="90" t="s">
        <v>76</v>
      </c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8"/>
    </row>
    <row r="51" spans="1:166" ht="14.25" customHeight="1" x14ac:dyDescent="0.2">
      <c r="A51" s="77">
        <v>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8"/>
      <c r="AK51" s="74">
        <v>2</v>
      </c>
      <c r="AL51" s="75"/>
      <c r="AM51" s="75"/>
      <c r="AN51" s="75"/>
      <c r="AO51" s="75"/>
      <c r="AP51" s="76"/>
      <c r="AQ51" s="74">
        <v>3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74">
        <v>4</v>
      </c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  <c r="BU51" s="74">
        <v>5</v>
      </c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6"/>
      <c r="CH51" s="74">
        <v>6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6"/>
      <c r="CX51" s="74">
        <v>7</v>
      </c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6"/>
      <c r="DK51" s="74">
        <v>8</v>
      </c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6"/>
      <c r="DX51" s="74">
        <v>9</v>
      </c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6"/>
      <c r="EK51" s="74">
        <v>10</v>
      </c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62">
        <v>11</v>
      </c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4"/>
    </row>
    <row r="52" spans="1:166" ht="15" customHeight="1" x14ac:dyDescent="0.2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67" t="s">
        <v>78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72">
        <v>6657345.9699999997</v>
      </c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>
        <v>6657345.9699999997</v>
      </c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>
        <v>6642175.9000000004</v>
      </c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>
        <f t="shared" ref="DX52:DX83" si="2">CH52+CX52+DK52</f>
        <v>6642175.9000000004</v>
      </c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>
        <f t="shared" ref="EK52:EK83" si="3">BC52-DX52</f>
        <v>15170.069999999367</v>
      </c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>
        <f t="shared" ref="EX52:EX83" si="4">BU52-DX52</f>
        <v>15170.069999999367</v>
      </c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3"/>
    </row>
    <row r="53" spans="1:166" ht="15" customHeight="1" x14ac:dyDescent="0.2">
      <c r="A53" s="32" t="s">
        <v>33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44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29">
        <v>6657345.9699999997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>
        <v>6657345.9699999997</v>
      </c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>
        <v>6642175.9000000004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>
        <f t="shared" si="2"/>
        <v>6642175.9000000004</v>
      </c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>
        <f t="shared" si="3"/>
        <v>15170.069999999367</v>
      </c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>
        <f t="shared" si="4"/>
        <v>15170.069999999367</v>
      </c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30"/>
    </row>
    <row r="54" spans="1:166" ht="12.75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29">
        <v>521587</v>
      </c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>
        <v>521587</v>
      </c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>
        <v>519772.21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>
        <f t="shared" si="2"/>
        <v>519772.21</v>
      </c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>
        <f t="shared" si="3"/>
        <v>1814.789999999979</v>
      </c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>
        <f t="shared" si="4"/>
        <v>1814.789999999979</v>
      </c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30"/>
    </row>
    <row r="55" spans="1:166" ht="24.2" customHeight="1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29">
        <v>157517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>
        <v>157517</v>
      </c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>
        <v>157409.68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>
        <f t="shared" si="2"/>
        <v>157409.68</v>
      </c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>
        <f t="shared" si="3"/>
        <v>107.32000000000698</v>
      </c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>
        <f t="shared" si="4"/>
        <v>107.32000000000698</v>
      </c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30"/>
    </row>
    <row r="56" spans="1:166" ht="12.75" x14ac:dyDescent="0.2">
      <c r="A56" s="95" t="s">
        <v>79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29">
        <v>298500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>
        <v>298500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>
        <v>296888.3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>
        <f t="shared" si="2"/>
        <v>296888.3</v>
      </c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>
        <f t="shared" si="3"/>
        <v>1611.7000000000116</v>
      </c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>
        <f t="shared" si="4"/>
        <v>1611.7000000000116</v>
      </c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30"/>
    </row>
    <row r="57" spans="1:166" ht="24.2" customHeight="1" x14ac:dyDescent="0.2">
      <c r="A57" s="95" t="s">
        <v>84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29">
        <v>600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>
        <v>600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>
        <v>600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>
        <f t="shared" si="2"/>
        <v>600</v>
      </c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>
        <f t="shared" si="3"/>
        <v>0</v>
      </c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>
        <f t="shared" si="4"/>
        <v>0</v>
      </c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30"/>
    </row>
    <row r="58" spans="1:166" ht="12.75" x14ac:dyDescent="0.2">
      <c r="A58" s="95" t="s">
        <v>86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87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29">
        <v>1000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>
        <v>1000</v>
      </c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>
        <v>1000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>
        <f t="shared" si="2"/>
        <v>1000</v>
      </c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>
        <f t="shared" si="3"/>
        <v>0</v>
      </c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>
        <f t="shared" si="4"/>
        <v>0</v>
      </c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30"/>
    </row>
    <row r="59" spans="1:166" ht="24.2" customHeight="1" x14ac:dyDescent="0.2">
      <c r="A59" s="95" t="s">
        <v>81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29">
        <v>90200</v>
      </c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>
        <v>90200</v>
      </c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>
        <v>89855.37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>
        <f t="shared" si="2"/>
        <v>89855.37</v>
      </c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>
        <f t="shared" si="3"/>
        <v>344.63000000000466</v>
      </c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>
        <f t="shared" si="4"/>
        <v>344.63000000000466</v>
      </c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30"/>
    </row>
    <row r="60" spans="1:166" ht="12.75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29">
        <v>12374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>
        <v>12374</v>
      </c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>
        <v>12374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>
        <f t="shared" si="2"/>
        <v>12374</v>
      </c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>
        <f t="shared" si="3"/>
        <v>0</v>
      </c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>
        <f t="shared" si="4"/>
        <v>0</v>
      </c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30"/>
    </row>
    <row r="61" spans="1:166" ht="24.2" customHeight="1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29">
        <v>6600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>
        <v>6600</v>
      </c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>
        <v>6600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>
        <f t="shared" si="2"/>
        <v>6600</v>
      </c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>
        <f t="shared" si="3"/>
        <v>0</v>
      </c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>
        <f t="shared" si="4"/>
        <v>0</v>
      </c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30"/>
    </row>
    <row r="62" spans="1:166" ht="24.2" customHeight="1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29">
        <v>26671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>
        <v>26671</v>
      </c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>
        <v>23380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>
        <f t="shared" si="2"/>
        <v>23380</v>
      </c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>
        <f t="shared" si="3"/>
        <v>3291</v>
      </c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>
        <f t="shared" si="4"/>
        <v>3291</v>
      </c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30"/>
    </row>
    <row r="63" spans="1:166" ht="12.75" x14ac:dyDescent="0.2">
      <c r="A63" s="95" t="s">
        <v>86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29">
        <v>928.46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>
        <v>928.46</v>
      </c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>
        <v>840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>
        <f t="shared" si="2"/>
        <v>840</v>
      </c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>
        <f t="shared" si="3"/>
        <v>88.460000000000036</v>
      </c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>
        <f t="shared" si="4"/>
        <v>88.460000000000036</v>
      </c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30"/>
    </row>
    <row r="64" spans="1:166" ht="12.75" x14ac:dyDescent="0.2">
      <c r="A64" s="95" t="s">
        <v>86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95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29">
        <v>4000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>
        <v>4000</v>
      </c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>
        <v>4000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>
        <f t="shared" si="2"/>
        <v>4000</v>
      </c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>
        <f t="shared" si="3"/>
        <v>0</v>
      </c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>
        <f t="shared" si="4"/>
        <v>0</v>
      </c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30"/>
    </row>
    <row r="65" spans="1:166" ht="12.75" x14ac:dyDescent="0.2">
      <c r="A65" s="95" t="s">
        <v>96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29">
        <v>4996.75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>
        <v>4996.75</v>
      </c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>
        <v>4996.75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>
        <f t="shared" si="2"/>
        <v>4996.75</v>
      </c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>
        <f t="shared" si="3"/>
        <v>0</v>
      </c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>
        <f t="shared" si="4"/>
        <v>0</v>
      </c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30"/>
    </row>
    <row r="66" spans="1:166" ht="24.2" customHeight="1" x14ac:dyDescent="0.2">
      <c r="A66" s="95" t="s">
        <v>98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99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29">
        <v>49600</v>
      </c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>
        <v>49600</v>
      </c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>
        <v>49600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>
        <f t="shared" si="2"/>
        <v>49600</v>
      </c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>
        <f t="shared" si="3"/>
        <v>0</v>
      </c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>
        <f t="shared" si="4"/>
        <v>0</v>
      </c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30"/>
    </row>
    <row r="67" spans="1:166" ht="24.2" customHeight="1" x14ac:dyDescent="0.2">
      <c r="A67" s="95" t="s">
        <v>100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101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29">
        <v>37795.93</v>
      </c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>
        <v>37795.93</v>
      </c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>
        <v>37795.93</v>
      </c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>
        <f t="shared" si="2"/>
        <v>37795.93</v>
      </c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>
        <f t="shared" si="3"/>
        <v>0</v>
      </c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>
        <f t="shared" si="4"/>
        <v>0</v>
      </c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30"/>
    </row>
    <row r="68" spans="1:166" ht="12.75" x14ac:dyDescent="0.2">
      <c r="A68" s="95" t="s">
        <v>102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29">
        <v>7693.25</v>
      </c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>
        <v>7693.25</v>
      </c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>
        <v>6790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>
        <f t="shared" si="2"/>
        <v>6790</v>
      </c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>
        <f t="shared" si="3"/>
        <v>903.25</v>
      </c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>
        <f t="shared" si="4"/>
        <v>903.25</v>
      </c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30"/>
    </row>
    <row r="69" spans="1:166" ht="24.2" customHeight="1" x14ac:dyDescent="0.2">
      <c r="A69" s="95" t="s">
        <v>104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105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29">
        <v>1500</v>
      </c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>
        <v>1500</v>
      </c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>
        <v>1471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>
        <f t="shared" si="2"/>
        <v>1471</v>
      </c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>
        <f t="shared" si="3"/>
        <v>29</v>
      </c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>
        <f t="shared" si="4"/>
        <v>29</v>
      </c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30"/>
    </row>
    <row r="70" spans="1:166" ht="12.75" x14ac:dyDescent="0.2">
      <c r="A70" s="95" t="s">
        <v>79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106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29">
        <v>262160</v>
      </c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>
        <v>262160</v>
      </c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>
        <v>262160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>
        <f t="shared" si="2"/>
        <v>262160</v>
      </c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>
        <f t="shared" si="3"/>
        <v>0</v>
      </c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>
        <f t="shared" si="4"/>
        <v>0</v>
      </c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30"/>
    </row>
    <row r="71" spans="1:166" ht="24.2" customHeight="1" x14ac:dyDescent="0.2">
      <c r="A71" s="95" t="s">
        <v>81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107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29">
        <v>77240</v>
      </c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>
        <v>77240</v>
      </c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>
        <v>77240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>
        <f t="shared" si="2"/>
        <v>77240</v>
      </c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>
        <f t="shared" si="3"/>
        <v>0</v>
      </c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>
        <f t="shared" si="4"/>
        <v>0</v>
      </c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30"/>
    </row>
    <row r="72" spans="1:166" ht="12.75" x14ac:dyDescent="0.2">
      <c r="A72" s="95" t="s">
        <v>79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108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29">
        <v>68856</v>
      </c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>
        <v>68856</v>
      </c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>
        <v>68856</v>
      </c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>
        <f t="shared" si="2"/>
        <v>68856</v>
      </c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>
        <f t="shared" si="3"/>
        <v>0</v>
      </c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>
        <f t="shared" si="4"/>
        <v>0</v>
      </c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30"/>
    </row>
    <row r="73" spans="1:166" ht="24.2" customHeight="1" x14ac:dyDescent="0.2">
      <c r="A73" s="95" t="s">
        <v>81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109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29">
        <v>20795</v>
      </c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>
        <v>20795</v>
      </c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>
        <v>20795</v>
      </c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>
        <f t="shared" si="2"/>
        <v>20795</v>
      </c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>
        <f t="shared" si="3"/>
        <v>0</v>
      </c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>
        <f t="shared" si="4"/>
        <v>0</v>
      </c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30"/>
    </row>
    <row r="74" spans="1:166" ht="24.2" customHeight="1" x14ac:dyDescent="0.2">
      <c r="A74" s="95" t="s">
        <v>110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29">
        <v>10249</v>
      </c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>
        <v>10249</v>
      </c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>
        <v>10249</v>
      </c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>
        <f t="shared" si="2"/>
        <v>10249</v>
      </c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>
        <f t="shared" si="3"/>
        <v>0</v>
      </c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>
        <f t="shared" si="4"/>
        <v>0</v>
      </c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30"/>
    </row>
    <row r="75" spans="1:166" ht="12.75" x14ac:dyDescent="0.2">
      <c r="A75" s="95" t="s">
        <v>86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29">
        <v>2787500</v>
      </c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>
        <v>2787500</v>
      </c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>
        <v>2787500</v>
      </c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>
        <f t="shared" si="2"/>
        <v>2787500</v>
      </c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>
        <f t="shared" si="3"/>
        <v>0</v>
      </c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>
        <f t="shared" si="4"/>
        <v>0</v>
      </c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30"/>
    </row>
    <row r="76" spans="1:166" ht="12.75" x14ac:dyDescent="0.2">
      <c r="A76" s="95" t="s">
        <v>102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113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29">
        <v>62000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>
        <v>62000</v>
      </c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>
        <v>62000</v>
      </c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>
        <f t="shared" si="2"/>
        <v>62000</v>
      </c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>
        <f t="shared" si="3"/>
        <v>0</v>
      </c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>
        <f t="shared" si="4"/>
        <v>0</v>
      </c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30"/>
    </row>
    <row r="77" spans="1:166" ht="12.75" x14ac:dyDescent="0.2">
      <c r="A77" s="95" t="s">
        <v>114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29">
        <v>354000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>
        <v>354000</v>
      </c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>
        <v>354000</v>
      </c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>
        <f t="shared" si="2"/>
        <v>354000</v>
      </c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>
        <f t="shared" si="3"/>
        <v>0</v>
      </c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>
        <f t="shared" si="4"/>
        <v>0</v>
      </c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30"/>
    </row>
    <row r="78" spans="1:166" ht="12.75" x14ac:dyDescent="0.2">
      <c r="A78" s="95" t="s">
        <v>114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116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29">
        <v>38738</v>
      </c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>
        <v>38738</v>
      </c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>
        <v>34859.760000000002</v>
      </c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>
        <f t="shared" si="2"/>
        <v>34859.760000000002</v>
      </c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>
        <f t="shared" si="3"/>
        <v>3878.239999999998</v>
      </c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>
        <f t="shared" si="4"/>
        <v>3878.239999999998</v>
      </c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30"/>
    </row>
    <row r="79" spans="1:166" ht="48.6" customHeight="1" x14ac:dyDescent="0.2">
      <c r="A79" s="95" t="s">
        <v>117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29">
        <v>108000</v>
      </c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>
        <v>108000</v>
      </c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>
        <v>108000</v>
      </c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>
        <f t="shared" si="2"/>
        <v>108000</v>
      </c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>
        <f t="shared" si="3"/>
        <v>0</v>
      </c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>
        <f t="shared" si="4"/>
        <v>0</v>
      </c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30"/>
    </row>
    <row r="80" spans="1:166" ht="24.2" customHeight="1" x14ac:dyDescent="0.2">
      <c r="A80" s="95" t="s">
        <v>91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29">
        <v>27000</v>
      </c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>
        <v>27000</v>
      </c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>
        <v>27000</v>
      </c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>
        <f t="shared" si="2"/>
        <v>27000</v>
      </c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>
        <f t="shared" si="3"/>
        <v>0</v>
      </c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>
        <f t="shared" si="4"/>
        <v>0</v>
      </c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30"/>
    </row>
    <row r="81" spans="1:166" ht="12.75" x14ac:dyDescent="0.2">
      <c r="A81" s="95" t="s">
        <v>86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29">
        <v>101030.39999999999</v>
      </c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>
        <v>101030.39999999999</v>
      </c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>
        <v>101030.39999999999</v>
      </c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>
        <f t="shared" si="2"/>
        <v>101030.39999999999</v>
      </c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>
        <f t="shared" si="3"/>
        <v>0</v>
      </c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>
        <f t="shared" si="4"/>
        <v>0</v>
      </c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30"/>
    </row>
    <row r="82" spans="1:166" ht="12.75" x14ac:dyDescent="0.2">
      <c r="A82" s="95" t="s">
        <v>86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121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29">
        <v>83506.62</v>
      </c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>
        <v>83506.62</v>
      </c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>
        <v>83506.62</v>
      </c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>
        <f t="shared" si="2"/>
        <v>83506.62</v>
      </c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>
        <f t="shared" si="3"/>
        <v>0</v>
      </c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>
        <f t="shared" si="4"/>
        <v>0</v>
      </c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30"/>
    </row>
    <row r="83" spans="1:166" ht="24.2" customHeight="1" x14ac:dyDescent="0.2">
      <c r="A83" s="95" t="s">
        <v>110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122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29">
        <v>25952</v>
      </c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>
        <v>25952</v>
      </c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>
        <v>25952</v>
      </c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>
        <f t="shared" si="2"/>
        <v>25952</v>
      </c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>
        <f t="shared" si="3"/>
        <v>0</v>
      </c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>
        <f t="shared" si="4"/>
        <v>0</v>
      </c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30"/>
    </row>
    <row r="84" spans="1:166" ht="24.2" customHeight="1" x14ac:dyDescent="0.2">
      <c r="A84" s="95" t="s">
        <v>110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123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29">
        <v>75000</v>
      </c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>
        <v>75000</v>
      </c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>
        <v>73700</v>
      </c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>
        <f t="shared" ref="DX84:DX104" si="5">CH84+CX84+DK84</f>
        <v>73700</v>
      </c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>
        <f t="shared" ref="EK84:EK103" si="6">BC84-DX84</f>
        <v>1300</v>
      </c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>
        <f t="shared" ref="EX84:EX103" si="7">BU84-DX84</f>
        <v>1300</v>
      </c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30"/>
    </row>
    <row r="85" spans="1:166" ht="24.2" customHeight="1" x14ac:dyDescent="0.2">
      <c r="A85" s="95" t="s">
        <v>98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124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29">
        <v>101710</v>
      </c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>
        <v>101710</v>
      </c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>
        <v>101710</v>
      </c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>
        <f t="shared" si="5"/>
        <v>101710</v>
      </c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>
        <f t="shared" si="6"/>
        <v>0</v>
      </c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>
        <f t="shared" si="7"/>
        <v>0</v>
      </c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30"/>
    </row>
    <row r="86" spans="1:166" ht="24.2" customHeight="1" x14ac:dyDescent="0.2">
      <c r="A86" s="95" t="s">
        <v>125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29">
        <v>2667.64</v>
      </c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>
        <v>2667.64</v>
      </c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>
        <v>2648</v>
      </c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>
        <f t="shared" si="5"/>
        <v>2648</v>
      </c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>
        <f t="shared" si="6"/>
        <v>19.639999999999873</v>
      </c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>
        <f t="shared" si="7"/>
        <v>19.639999999999873</v>
      </c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30"/>
    </row>
    <row r="87" spans="1:166" ht="24.2" customHeight="1" x14ac:dyDescent="0.2">
      <c r="A87" s="95" t="s">
        <v>125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29">
        <v>35320</v>
      </c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>
        <v>35320</v>
      </c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>
        <v>35320</v>
      </c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>
        <f t="shared" si="5"/>
        <v>35320</v>
      </c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>
        <f t="shared" si="6"/>
        <v>0</v>
      </c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>
        <f t="shared" si="7"/>
        <v>0</v>
      </c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30"/>
    </row>
    <row r="88" spans="1:166" ht="24.2" customHeight="1" x14ac:dyDescent="0.2">
      <c r="A88" s="95" t="s">
        <v>125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128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29">
        <v>48000</v>
      </c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>
        <v>48000</v>
      </c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>
        <v>48000</v>
      </c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>
        <f t="shared" si="5"/>
        <v>48000</v>
      </c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>
        <f t="shared" si="6"/>
        <v>0</v>
      </c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>
        <f t="shared" si="7"/>
        <v>0</v>
      </c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30"/>
    </row>
    <row r="89" spans="1:166" ht="24.2" customHeight="1" x14ac:dyDescent="0.2">
      <c r="A89" s="95" t="s">
        <v>100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129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29">
        <v>64314.74</v>
      </c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>
        <v>64314.74</v>
      </c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>
        <v>64314.74</v>
      </c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>
        <f t="shared" si="5"/>
        <v>64314.74</v>
      </c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>
        <f t="shared" si="6"/>
        <v>0</v>
      </c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>
        <f t="shared" si="7"/>
        <v>0</v>
      </c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30"/>
    </row>
    <row r="90" spans="1:166" ht="36.4" customHeight="1" x14ac:dyDescent="0.2">
      <c r="A90" s="95" t="s">
        <v>130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29">
        <v>13900</v>
      </c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>
        <v>13900</v>
      </c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>
        <v>13900</v>
      </c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>
        <f t="shared" si="5"/>
        <v>13900</v>
      </c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>
        <f t="shared" si="6"/>
        <v>0</v>
      </c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>
        <f t="shared" si="7"/>
        <v>0</v>
      </c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30"/>
    </row>
    <row r="91" spans="1:166" ht="36.4" customHeight="1" x14ac:dyDescent="0.2">
      <c r="A91" s="95" t="s">
        <v>130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29">
        <v>12858.6</v>
      </c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>
        <v>12858.6</v>
      </c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>
        <v>12858.6</v>
      </c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>
        <f t="shared" si="5"/>
        <v>12858.6</v>
      </c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>
        <f t="shared" si="6"/>
        <v>0</v>
      </c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>
        <f t="shared" si="7"/>
        <v>0</v>
      </c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30"/>
    </row>
    <row r="92" spans="1:166" ht="12.75" x14ac:dyDescent="0.2">
      <c r="A92" s="95" t="s">
        <v>102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29">
        <v>500</v>
      </c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>
        <v>500</v>
      </c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>
        <f t="shared" si="5"/>
        <v>0</v>
      </c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>
        <f t="shared" si="6"/>
        <v>500</v>
      </c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>
        <f t="shared" si="7"/>
        <v>500</v>
      </c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30"/>
    </row>
    <row r="93" spans="1:166" ht="12.75" x14ac:dyDescent="0.2">
      <c r="A93" s="95" t="s">
        <v>89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134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29">
        <v>36330.239999999998</v>
      </c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>
        <v>36330.239999999998</v>
      </c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>
        <v>36330.239999999998</v>
      </c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>
        <f t="shared" si="5"/>
        <v>36330.239999999998</v>
      </c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>
        <f t="shared" si="6"/>
        <v>0</v>
      </c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>
        <f t="shared" si="7"/>
        <v>0</v>
      </c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30"/>
    </row>
    <row r="94" spans="1:166" ht="24.2" customHeight="1" x14ac:dyDescent="0.2">
      <c r="A94" s="95" t="s">
        <v>91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135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29">
        <v>285</v>
      </c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>
        <v>285</v>
      </c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>
        <f t="shared" si="5"/>
        <v>0</v>
      </c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>
        <f t="shared" si="6"/>
        <v>285</v>
      </c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>
        <f t="shared" si="7"/>
        <v>285</v>
      </c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30"/>
    </row>
    <row r="95" spans="1:166" ht="24.2" customHeight="1" x14ac:dyDescent="0.2">
      <c r="A95" s="95" t="s">
        <v>91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136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29">
        <v>71453.2</v>
      </c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>
        <v>71453.2</v>
      </c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>
        <v>71438.27</v>
      </c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>
        <f t="shared" si="5"/>
        <v>71438.27</v>
      </c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>
        <f t="shared" si="6"/>
        <v>14.929999999993015</v>
      </c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>
        <f t="shared" si="7"/>
        <v>14.929999999993015</v>
      </c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30"/>
    </row>
    <row r="96" spans="1:166" ht="12.75" x14ac:dyDescent="0.2">
      <c r="A96" s="95" t="s">
        <v>86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137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29">
        <v>273.76</v>
      </c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>
        <v>273.76</v>
      </c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>
        <f t="shared" si="5"/>
        <v>0</v>
      </c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>
        <f t="shared" si="6"/>
        <v>273.76</v>
      </c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>
        <f t="shared" si="7"/>
        <v>273.76</v>
      </c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30"/>
    </row>
    <row r="97" spans="1:166" ht="12.75" x14ac:dyDescent="0.2">
      <c r="A97" s="95" t="s">
        <v>86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138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29">
        <v>24815</v>
      </c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>
        <v>24815</v>
      </c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>
        <v>24686.7</v>
      </c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>
        <f t="shared" si="5"/>
        <v>24686.7</v>
      </c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>
        <f t="shared" si="6"/>
        <v>128.29999999999927</v>
      </c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>
        <f t="shared" si="7"/>
        <v>128.29999999999927</v>
      </c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30"/>
    </row>
    <row r="98" spans="1:166" ht="24.2" customHeight="1" x14ac:dyDescent="0.2">
      <c r="A98" s="95" t="s">
        <v>110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139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29">
        <v>4400</v>
      </c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>
        <v>4400</v>
      </c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>
        <v>4400</v>
      </c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>
        <f t="shared" si="5"/>
        <v>4400</v>
      </c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>
        <f t="shared" si="6"/>
        <v>0</v>
      </c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>
        <f t="shared" si="7"/>
        <v>0</v>
      </c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30"/>
    </row>
    <row r="99" spans="1:166" ht="24.2" customHeight="1" x14ac:dyDescent="0.2">
      <c r="A99" s="95" t="s">
        <v>125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140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29">
        <v>69414.05</v>
      </c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>
        <v>69414.05</v>
      </c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>
        <v>69334</v>
      </c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>
        <f t="shared" si="5"/>
        <v>69334</v>
      </c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>
        <f t="shared" si="6"/>
        <v>80.05000000000291</v>
      </c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>
        <f t="shared" si="7"/>
        <v>80.05000000000291</v>
      </c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30"/>
    </row>
    <row r="100" spans="1:166" ht="24.2" customHeight="1" x14ac:dyDescent="0.2">
      <c r="A100" s="95" t="s">
        <v>100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141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29">
        <v>12756.22</v>
      </c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>
        <v>12756.22</v>
      </c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>
        <v>12756.22</v>
      </c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>
        <f t="shared" si="5"/>
        <v>12756.22</v>
      </c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>
        <f t="shared" si="6"/>
        <v>0</v>
      </c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>
        <f t="shared" si="7"/>
        <v>0</v>
      </c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30"/>
    </row>
    <row r="101" spans="1:166" ht="12.75" x14ac:dyDescent="0.2">
      <c r="A101" s="95" t="s">
        <v>114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142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29">
        <v>787657.11</v>
      </c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>
        <v>787657.11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>
        <v>787657.11</v>
      </c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>
        <f t="shared" si="5"/>
        <v>787657.11</v>
      </c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>
        <f t="shared" si="6"/>
        <v>0</v>
      </c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>
        <f t="shared" si="7"/>
        <v>0</v>
      </c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30"/>
    </row>
    <row r="102" spans="1:166" ht="12.75" x14ac:dyDescent="0.2">
      <c r="A102" s="95" t="s">
        <v>102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143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29">
        <v>500</v>
      </c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>
        <v>500</v>
      </c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>
        <f t="shared" si="5"/>
        <v>0</v>
      </c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>
        <f t="shared" si="6"/>
        <v>500</v>
      </c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>
        <f t="shared" si="7"/>
        <v>500</v>
      </c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30"/>
    </row>
    <row r="103" spans="1:166" ht="12.75" x14ac:dyDescent="0.2">
      <c r="A103" s="95" t="s">
        <v>102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144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29">
        <v>46600</v>
      </c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>
        <v>46600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>
        <v>46600</v>
      </c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>
        <f t="shared" si="5"/>
        <v>46600</v>
      </c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>
        <f t="shared" si="6"/>
        <v>0</v>
      </c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>
        <f t="shared" si="7"/>
        <v>0</v>
      </c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30"/>
    </row>
    <row r="104" spans="1:166" ht="24" customHeight="1" x14ac:dyDescent="0.2">
      <c r="A104" s="87" t="s">
        <v>145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8"/>
      <c r="AK104" s="17" t="s">
        <v>146</v>
      </c>
      <c r="AL104" s="18"/>
      <c r="AM104" s="18"/>
      <c r="AN104" s="18"/>
      <c r="AO104" s="18"/>
      <c r="AP104" s="18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12">
        <v>-476664.82</v>
      </c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>
        <v>-476664.82</v>
      </c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>
        <v>-218871.67999999999</v>
      </c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29">
        <f t="shared" si="5"/>
        <v>-218871.67999999999</v>
      </c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3"/>
    </row>
    <row r="105" spans="1:166" ht="24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8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9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147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148</v>
      </c>
    </row>
    <row r="112" spans="1:166" ht="12.75" customHeight="1" x14ac:dyDescent="0.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</row>
    <row r="113" spans="1:166" ht="11.25" customHeight="1" x14ac:dyDescent="0.2">
      <c r="A113" s="80" t="s">
        <v>21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1"/>
      <c r="AP113" s="84" t="s">
        <v>22</v>
      </c>
      <c r="AQ113" s="80"/>
      <c r="AR113" s="80"/>
      <c r="AS113" s="80"/>
      <c r="AT113" s="80"/>
      <c r="AU113" s="81"/>
      <c r="AV113" s="84" t="s">
        <v>149</v>
      </c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1"/>
      <c r="BL113" s="84" t="s">
        <v>71</v>
      </c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1"/>
      <c r="CF113" s="90" t="s">
        <v>25</v>
      </c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2"/>
      <c r="ET113" s="84" t="s">
        <v>26</v>
      </c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93"/>
    </row>
    <row r="114" spans="1:166" ht="69.75" customHeight="1" x14ac:dyDescent="0.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3"/>
      <c r="AP114" s="85"/>
      <c r="AQ114" s="82"/>
      <c r="AR114" s="82"/>
      <c r="AS114" s="82"/>
      <c r="AT114" s="82"/>
      <c r="AU114" s="83"/>
      <c r="AV114" s="85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3"/>
      <c r="BL114" s="85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3"/>
      <c r="CF114" s="91" t="s">
        <v>150</v>
      </c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2"/>
      <c r="CW114" s="90" t="s">
        <v>28</v>
      </c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2"/>
      <c r="DN114" s="90" t="s">
        <v>29</v>
      </c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2"/>
      <c r="EE114" s="90" t="s">
        <v>30</v>
      </c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2"/>
      <c r="ET114" s="85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94"/>
    </row>
    <row r="115" spans="1:166" ht="12" customHeight="1" x14ac:dyDescent="0.2">
      <c r="A115" s="77">
        <v>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8"/>
      <c r="AP115" s="74">
        <v>2</v>
      </c>
      <c r="AQ115" s="75"/>
      <c r="AR115" s="75"/>
      <c r="AS115" s="75"/>
      <c r="AT115" s="75"/>
      <c r="AU115" s="76"/>
      <c r="AV115" s="74">
        <v>3</v>
      </c>
      <c r="AW115" s="75"/>
      <c r="AX115" s="75"/>
      <c r="AY115" s="75"/>
      <c r="AZ115" s="75"/>
      <c r="BA115" s="75"/>
      <c r="BB115" s="75"/>
      <c r="BC115" s="75"/>
      <c r="BD115" s="75"/>
      <c r="BE115" s="63"/>
      <c r="BF115" s="63"/>
      <c r="BG115" s="63"/>
      <c r="BH115" s="63"/>
      <c r="BI115" s="63"/>
      <c r="BJ115" s="63"/>
      <c r="BK115" s="79"/>
      <c r="BL115" s="74">
        <v>4</v>
      </c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6"/>
      <c r="CF115" s="74">
        <v>5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6"/>
      <c r="CW115" s="74">
        <v>6</v>
      </c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6"/>
      <c r="DN115" s="74">
        <v>7</v>
      </c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6"/>
      <c r="EE115" s="74">
        <v>8</v>
      </c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6"/>
      <c r="ET115" s="62">
        <v>9</v>
      </c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4"/>
    </row>
    <row r="116" spans="1:166" ht="37.5" customHeight="1" x14ac:dyDescent="0.2">
      <c r="A116" s="65" t="s">
        <v>151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6"/>
      <c r="AP116" s="67" t="s">
        <v>152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9"/>
      <c r="BF116" s="70"/>
      <c r="BG116" s="70"/>
      <c r="BH116" s="70"/>
      <c r="BI116" s="70"/>
      <c r="BJ116" s="70"/>
      <c r="BK116" s="71"/>
      <c r="BL116" s="72">
        <v>476664.82</v>
      </c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>
        <v>218871.67999999999</v>
      </c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ref="EE116:EE130" si="8">CF116+CW116+DN116</f>
        <v>218871.67999999999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>
        <f t="shared" ref="ET116:ET121" si="9">BL116-CF116-CW116-DN116</f>
        <v>257793.14</v>
      </c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3"/>
    </row>
    <row r="117" spans="1:166" ht="36.75" customHeight="1" x14ac:dyDescent="0.2">
      <c r="A117" s="59" t="s">
        <v>153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60"/>
      <c r="AP117" s="44" t="s">
        <v>154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5"/>
      <c r="BG117" s="35"/>
      <c r="BH117" s="35"/>
      <c r="BI117" s="35"/>
      <c r="BJ117" s="35"/>
      <c r="BK117" s="36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40">
        <f t="shared" si="8"/>
        <v>0</v>
      </c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2"/>
      <c r="ET117" s="40">
        <f t="shared" si="9"/>
        <v>0</v>
      </c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61"/>
    </row>
    <row r="118" spans="1:166" ht="17.25" customHeight="1" x14ac:dyDescent="0.2">
      <c r="A118" s="51" t="s">
        <v>155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2"/>
      <c r="AP118" s="53"/>
      <c r="AQ118" s="54"/>
      <c r="AR118" s="54"/>
      <c r="AS118" s="54"/>
      <c r="AT118" s="54"/>
      <c r="AU118" s="55"/>
      <c r="AV118" s="56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8"/>
      <c r="BL118" s="48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50"/>
      <c r="CF118" s="48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50"/>
      <c r="CW118" s="48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50"/>
      <c r="DN118" s="48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50"/>
      <c r="EE118" s="29">
        <f t="shared" si="8"/>
        <v>0</v>
      </c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>
        <f t="shared" si="9"/>
        <v>0</v>
      </c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30"/>
    </row>
    <row r="119" spans="1:166" ht="24" customHeight="1" x14ac:dyDescent="0.2">
      <c r="A119" s="59" t="s">
        <v>156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60"/>
      <c r="AP119" s="44" t="s">
        <v>157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6"/>
      <c r="BF119" s="35"/>
      <c r="BG119" s="35"/>
      <c r="BH119" s="35"/>
      <c r="BI119" s="35"/>
      <c r="BJ119" s="35"/>
      <c r="BK119" s="36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>
        <f t="shared" si="8"/>
        <v>0</v>
      </c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>
        <f t="shared" si="9"/>
        <v>0</v>
      </c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30"/>
    </row>
    <row r="120" spans="1:166" ht="17.25" customHeight="1" x14ac:dyDescent="0.2">
      <c r="A120" s="51" t="s">
        <v>155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2"/>
      <c r="AP120" s="53"/>
      <c r="AQ120" s="54"/>
      <c r="AR120" s="54"/>
      <c r="AS120" s="54"/>
      <c r="AT120" s="54"/>
      <c r="AU120" s="55"/>
      <c r="AV120" s="56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8"/>
      <c r="BL120" s="48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50"/>
      <c r="CF120" s="48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50"/>
      <c r="CW120" s="48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50"/>
      <c r="DN120" s="48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50"/>
      <c r="EE120" s="29">
        <f t="shared" si="8"/>
        <v>0</v>
      </c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>
        <f t="shared" si="9"/>
        <v>0</v>
      </c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30"/>
    </row>
    <row r="121" spans="1:166" ht="31.5" customHeight="1" x14ac:dyDescent="0.2">
      <c r="A121" s="47" t="s">
        <v>158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44" t="s">
        <v>159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6"/>
      <c r="BF121" s="35"/>
      <c r="BG121" s="35"/>
      <c r="BH121" s="35"/>
      <c r="BI121" s="35"/>
      <c r="BJ121" s="35"/>
      <c r="BK121" s="36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>
        <f t="shared" si="8"/>
        <v>0</v>
      </c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>
        <f t="shared" si="9"/>
        <v>0</v>
      </c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30"/>
    </row>
    <row r="122" spans="1:166" ht="15" customHeight="1" x14ac:dyDescent="0.2">
      <c r="A122" s="32" t="s">
        <v>160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44" t="s">
        <v>161</v>
      </c>
      <c r="AQ122" s="45"/>
      <c r="AR122" s="45"/>
      <c r="AS122" s="45"/>
      <c r="AT122" s="45"/>
      <c r="AU122" s="45"/>
      <c r="AV122" s="18"/>
      <c r="AW122" s="18"/>
      <c r="AX122" s="18"/>
      <c r="AY122" s="18"/>
      <c r="AZ122" s="18"/>
      <c r="BA122" s="18"/>
      <c r="BB122" s="18"/>
      <c r="BC122" s="18"/>
      <c r="BD122" s="18"/>
      <c r="BE122" s="19"/>
      <c r="BF122" s="20"/>
      <c r="BG122" s="20"/>
      <c r="BH122" s="20"/>
      <c r="BI122" s="20"/>
      <c r="BJ122" s="20"/>
      <c r="BK122" s="21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>
        <f t="shared" si="8"/>
        <v>0</v>
      </c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30"/>
    </row>
    <row r="123" spans="1:166" ht="15" customHeight="1" x14ac:dyDescent="0.2">
      <c r="A123" s="32" t="s">
        <v>162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3"/>
      <c r="AP123" s="34" t="s">
        <v>163</v>
      </c>
      <c r="AQ123" s="35"/>
      <c r="AR123" s="35"/>
      <c r="AS123" s="35"/>
      <c r="AT123" s="35"/>
      <c r="AU123" s="36"/>
      <c r="AV123" s="37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9"/>
      <c r="BL123" s="40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2"/>
      <c r="CF123" s="40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2"/>
      <c r="CW123" s="40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2"/>
      <c r="DN123" s="40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2"/>
      <c r="EE123" s="29">
        <f t="shared" si="8"/>
        <v>0</v>
      </c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30"/>
    </row>
    <row r="124" spans="1:166" ht="31.5" customHeight="1" x14ac:dyDescent="0.2">
      <c r="A124" s="31" t="s">
        <v>164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43"/>
      <c r="AP124" s="44" t="s">
        <v>165</v>
      </c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6"/>
      <c r="BF124" s="35"/>
      <c r="BG124" s="35"/>
      <c r="BH124" s="35"/>
      <c r="BI124" s="35"/>
      <c r="BJ124" s="35"/>
      <c r="BK124" s="36"/>
      <c r="BL124" s="29">
        <v>476664.82</v>
      </c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>
        <v>218871.67999999999</v>
      </c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>
        <f t="shared" si="8"/>
        <v>218871.67999999999</v>
      </c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30"/>
    </row>
    <row r="125" spans="1:166" ht="38.25" customHeight="1" x14ac:dyDescent="0.2">
      <c r="A125" s="31" t="s">
        <v>166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3"/>
      <c r="AP125" s="34" t="s">
        <v>167</v>
      </c>
      <c r="AQ125" s="35"/>
      <c r="AR125" s="35"/>
      <c r="AS125" s="35"/>
      <c r="AT125" s="35"/>
      <c r="AU125" s="36"/>
      <c r="AV125" s="37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9"/>
      <c r="BL125" s="40">
        <v>476664.82</v>
      </c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2"/>
      <c r="CF125" s="40">
        <v>218871.67999999999</v>
      </c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2"/>
      <c r="CW125" s="40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2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>
        <f t="shared" si="8"/>
        <v>218871.67999999999</v>
      </c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30"/>
    </row>
    <row r="126" spans="1:166" ht="36" customHeight="1" x14ac:dyDescent="0.2">
      <c r="A126" s="31" t="s">
        <v>168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3"/>
      <c r="AP126" s="44" t="s">
        <v>169</v>
      </c>
      <c r="AQ126" s="45"/>
      <c r="AR126" s="45"/>
      <c r="AS126" s="45"/>
      <c r="AT126" s="45"/>
      <c r="AU126" s="45"/>
      <c r="AV126" s="18"/>
      <c r="AW126" s="18"/>
      <c r="AX126" s="18"/>
      <c r="AY126" s="18"/>
      <c r="AZ126" s="18"/>
      <c r="BA126" s="18"/>
      <c r="BB126" s="18"/>
      <c r="BC126" s="18"/>
      <c r="BD126" s="18"/>
      <c r="BE126" s="19"/>
      <c r="BF126" s="20"/>
      <c r="BG126" s="20"/>
      <c r="BH126" s="20"/>
      <c r="BI126" s="20"/>
      <c r="BJ126" s="20"/>
      <c r="BK126" s="21"/>
      <c r="BL126" s="29">
        <v>-6180681.1500000004</v>
      </c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>
        <v>-6423304.2199999997</v>
      </c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>
        <f t="shared" si="8"/>
        <v>-6423304.2199999997</v>
      </c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30"/>
    </row>
    <row r="127" spans="1:166" ht="26.25" customHeight="1" x14ac:dyDescent="0.2">
      <c r="A127" s="31" t="s">
        <v>170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3"/>
      <c r="AP127" s="34" t="s">
        <v>171</v>
      </c>
      <c r="AQ127" s="35"/>
      <c r="AR127" s="35"/>
      <c r="AS127" s="35"/>
      <c r="AT127" s="35"/>
      <c r="AU127" s="36"/>
      <c r="AV127" s="37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9"/>
      <c r="BL127" s="40">
        <v>6657345.9699999997</v>
      </c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2"/>
      <c r="CF127" s="40">
        <v>6642175.9000000004</v>
      </c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2"/>
      <c r="CW127" s="40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2"/>
      <c r="DN127" s="40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2"/>
      <c r="EE127" s="29">
        <f t="shared" si="8"/>
        <v>6642175.9000000004</v>
      </c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30"/>
    </row>
    <row r="128" spans="1:166" ht="27.75" customHeight="1" x14ac:dyDescent="0.2">
      <c r="A128" s="31" t="s">
        <v>172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43"/>
      <c r="AP128" s="44" t="s">
        <v>173</v>
      </c>
      <c r="AQ128" s="45"/>
      <c r="AR128" s="45"/>
      <c r="AS128" s="45"/>
      <c r="AT128" s="45"/>
      <c r="AU128" s="45"/>
      <c r="AV128" s="18"/>
      <c r="AW128" s="18"/>
      <c r="AX128" s="18"/>
      <c r="AY128" s="18"/>
      <c r="AZ128" s="18"/>
      <c r="BA128" s="18"/>
      <c r="BB128" s="18"/>
      <c r="BC128" s="18"/>
      <c r="BD128" s="18"/>
      <c r="BE128" s="19"/>
      <c r="BF128" s="20"/>
      <c r="BG128" s="20"/>
      <c r="BH128" s="20"/>
      <c r="BI128" s="20"/>
      <c r="BJ128" s="20"/>
      <c r="BK128" s="21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40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2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>
        <f t="shared" si="8"/>
        <v>0</v>
      </c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30"/>
    </row>
    <row r="129" spans="1:166" ht="24" customHeight="1" x14ac:dyDescent="0.2">
      <c r="A129" s="31" t="s">
        <v>174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3"/>
      <c r="AP129" s="34" t="s">
        <v>175</v>
      </c>
      <c r="AQ129" s="35"/>
      <c r="AR129" s="35"/>
      <c r="AS129" s="35"/>
      <c r="AT129" s="35"/>
      <c r="AU129" s="36"/>
      <c r="AV129" s="37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9"/>
      <c r="BL129" s="40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2"/>
      <c r="CF129" s="40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2"/>
      <c r="CW129" s="40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2"/>
      <c r="DN129" s="40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2"/>
      <c r="EE129" s="29">
        <f t="shared" si="8"/>
        <v>0</v>
      </c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30"/>
    </row>
    <row r="130" spans="1:166" ht="25.5" customHeight="1" x14ac:dyDescent="0.2">
      <c r="A130" s="14" t="s">
        <v>176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6"/>
      <c r="AP130" s="17" t="s">
        <v>177</v>
      </c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9"/>
      <c r="BF130" s="20"/>
      <c r="BG130" s="20"/>
      <c r="BH130" s="20"/>
      <c r="BI130" s="20"/>
      <c r="BJ130" s="20"/>
      <c r="BK130" s="21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22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4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>
        <f t="shared" si="8"/>
        <v>0</v>
      </c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3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 t="s">
        <v>178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"/>
      <c r="AG133" s="1"/>
      <c r="AH133" s="11" t="s">
        <v>186</v>
      </c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179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28" t="s">
        <v>180</v>
      </c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1"/>
      <c r="AG134" s="1"/>
      <c r="AH134" s="28" t="s">
        <v>181</v>
      </c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182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"/>
      <c r="DR134" s="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183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"/>
      <c r="AG135" s="1"/>
      <c r="AH135" s="11" t="s">
        <v>187</v>
      </c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28" t="s">
        <v>180</v>
      </c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7"/>
      <c r="DR135" s="7"/>
      <c r="DS135" s="28" t="s">
        <v>181</v>
      </c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8" t="s">
        <v>180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7"/>
      <c r="AG136" s="7"/>
      <c r="AH136" s="28" t="s">
        <v>181</v>
      </c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7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26" t="s">
        <v>184</v>
      </c>
      <c r="B138" s="26"/>
      <c r="C138" s="27"/>
      <c r="D138" s="27"/>
      <c r="E138" s="27"/>
      <c r="F138" s="1" t="s">
        <v>184</v>
      </c>
      <c r="G138" s="1"/>
      <c r="H138" s="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26">
        <v>200</v>
      </c>
      <c r="Z138" s="26"/>
      <c r="AA138" s="26"/>
      <c r="AB138" s="26"/>
      <c r="AC138" s="26"/>
      <c r="AD138" s="25"/>
      <c r="AE138" s="25"/>
      <c r="AF138" s="1"/>
      <c r="AG138" s="1" t="s">
        <v>185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1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1"/>
      <c r="CY139" s="1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1"/>
      <c r="DW139" s="1"/>
      <c r="DX139" s="2"/>
      <c r="DY139" s="2"/>
      <c r="DZ139" s="5"/>
      <c r="EA139" s="5"/>
      <c r="EB139" s="5"/>
      <c r="EC139" s="1"/>
      <c r="ED139" s="1"/>
      <c r="EE139" s="1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2"/>
      <c r="EW139" s="2"/>
      <c r="EX139" s="2"/>
      <c r="EY139" s="2"/>
      <c r="EZ139" s="2"/>
      <c r="FA139" s="8"/>
      <c r="FB139" s="8"/>
      <c r="FC139" s="1"/>
      <c r="FD139" s="1"/>
      <c r="FE139" s="1"/>
      <c r="FF139" s="1"/>
      <c r="FG139" s="1"/>
      <c r="FH139" s="1"/>
      <c r="FI139" s="1"/>
      <c r="FJ139" s="1"/>
    </row>
    <row r="140" spans="1:166" ht="9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1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10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</sheetData>
  <mergeCells count="988"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EK102:EW102"/>
    <mergeCell ref="A113:AO114"/>
    <mergeCell ref="AP113:AU114"/>
    <mergeCell ref="AV113:BK114"/>
    <mergeCell ref="BL113:CE114"/>
    <mergeCell ref="A112:FJ112"/>
    <mergeCell ref="DX104:EJ104"/>
    <mergeCell ref="DK104:DW104"/>
    <mergeCell ref="A104:AJ104"/>
    <mergeCell ref="AK104:AP104"/>
    <mergeCell ref="AQ104:BB104"/>
    <mergeCell ref="BC104:BT104"/>
    <mergeCell ref="CF113:ES113"/>
    <mergeCell ref="ET113:FJ114"/>
    <mergeCell ref="CF114:CV114"/>
    <mergeCell ref="CW114:DM114"/>
    <mergeCell ref="DN114:ED114"/>
    <mergeCell ref="EE114:ES114"/>
    <mergeCell ref="EK104:EW104"/>
    <mergeCell ref="EX104:FJ104"/>
    <mergeCell ref="BU104:CG104"/>
    <mergeCell ref="CH104:CW104"/>
    <mergeCell ref="CX104:DJ104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A117:AO117"/>
    <mergeCell ref="AP117:AU117"/>
    <mergeCell ref="AV117:BK117"/>
    <mergeCell ref="BL117:CE117"/>
    <mergeCell ref="CF117:CV117"/>
    <mergeCell ref="CW117:DM117"/>
    <mergeCell ref="A118:AO118"/>
    <mergeCell ref="AP118:AU118"/>
    <mergeCell ref="AV118:BK118"/>
    <mergeCell ref="BL118:CE118"/>
    <mergeCell ref="DN117:ED117"/>
    <mergeCell ref="CW119:DM119"/>
    <mergeCell ref="DN119:ED119"/>
    <mergeCell ref="EE119:ES119"/>
    <mergeCell ref="ET119:FJ119"/>
    <mergeCell ref="EE117:ES117"/>
    <mergeCell ref="ET117:FJ117"/>
    <mergeCell ref="ET118:FJ118"/>
    <mergeCell ref="CF118:CV118"/>
    <mergeCell ref="CW118:DM118"/>
    <mergeCell ref="DN118:ED118"/>
    <mergeCell ref="EE118:ES118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19:AO119"/>
    <mergeCell ref="AP119:AU119"/>
    <mergeCell ref="AV119:BK119"/>
    <mergeCell ref="BL119:CE119"/>
    <mergeCell ref="A121:AO121"/>
    <mergeCell ref="AP121:AU121"/>
    <mergeCell ref="AV121:BK121"/>
    <mergeCell ref="BL121:CE121"/>
    <mergeCell ref="CF119:CV119"/>
    <mergeCell ref="EE122:ES122"/>
    <mergeCell ref="ET122:FJ122"/>
    <mergeCell ref="ET123:FJ123"/>
    <mergeCell ref="A123:AO123"/>
    <mergeCell ref="AP123:AU123"/>
    <mergeCell ref="AV123:BK123"/>
    <mergeCell ref="BL123:CE123"/>
    <mergeCell ref="CF123:CV123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ET120:FJ120"/>
    <mergeCell ref="A124:AO124"/>
    <mergeCell ref="AP124:AU124"/>
    <mergeCell ref="AV124:BK124"/>
    <mergeCell ref="BL124:CE124"/>
    <mergeCell ref="CF124:CV124"/>
    <mergeCell ref="CW124:DM124"/>
    <mergeCell ref="DN124:ED124"/>
    <mergeCell ref="CW122:DM122"/>
    <mergeCell ref="DN122:ED122"/>
    <mergeCell ref="EE124:ES124"/>
    <mergeCell ref="ET124:FJ124"/>
    <mergeCell ref="CF125:CV125"/>
    <mergeCell ref="CW125:DM125"/>
    <mergeCell ref="DN125:ED125"/>
    <mergeCell ref="EE125:ES125"/>
    <mergeCell ref="CW123:DM123"/>
    <mergeCell ref="DN123:ED123"/>
    <mergeCell ref="EE123:ES123"/>
    <mergeCell ref="CW126:DM126"/>
    <mergeCell ref="DN126:ED126"/>
    <mergeCell ref="EE126:ES126"/>
    <mergeCell ref="ET126:FJ126"/>
    <mergeCell ref="CF127:CV127"/>
    <mergeCell ref="CW127:DM127"/>
    <mergeCell ref="DN127:ED127"/>
    <mergeCell ref="EE127:ES127"/>
    <mergeCell ref="A125:AO125"/>
    <mergeCell ref="AP125:AU125"/>
    <mergeCell ref="AV125:BK125"/>
    <mergeCell ref="BL125:CE125"/>
    <mergeCell ref="ET125:FJ125"/>
    <mergeCell ref="A126:AO126"/>
    <mergeCell ref="AP126:AU126"/>
    <mergeCell ref="AV126:BK126"/>
    <mergeCell ref="BL126:CE126"/>
    <mergeCell ref="CF126:CV126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N133:AE133"/>
    <mergeCell ref="AH133:BH133"/>
    <mergeCell ref="N134:AE134"/>
    <mergeCell ref="AH134:BH134"/>
    <mergeCell ref="ET128:FJ128"/>
    <mergeCell ref="A129:AO129"/>
    <mergeCell ref="AP129:AU129"/>
    <mergeCell ref="AV129:BK129"/>
    <mergeCell ref="BL129:CE129"/>
    <mergeCell ref="ET129:FJ129"/>
    <mergeCell ref="CF129:CV129"/>
    <mergeCell ref="CW129:DM129"/>
    <mergeCell ref="DN129:ED129"/>
    <mergeCell ref="EE129:ES129"/>
    <mergeCell ref="R135:AE135"/>
    <mergeCell ref="AH135:BH135"/>
    <mergeCell ref="ET130:FJ130"/>
    <mergeCell ref="A130:AO130"/>
    <mergeCell ref="AP130:AU130"/>
    <mergeCell ref="AV130:BK130"/>
    <mergeCell ref="BL130:CE130"/>
    <mergeCell ref="CF130:CV130"/>
    <mergeCell ref="AD138:AE138"/>
    <mergeCell ref="A138:B138"/>
    <mergeCell ref="C138:E138"/>
    <mergeCell ref="I138:X138"/>
    <mergeCell ref="Y138:AC138"/>
    <mergeCell ref="DC135:DP135"/>
    <mergeCell ref="DS135:ES135"/>
    <mergeCell ref="DC134:DP134"/>
    <mergeCell ref="DS134:ES134"/>
    <mergeCell ref="R136:AE136"/>
    <mergeCell ref="AH136:BH136"/>
    <mergeCell ref="CW130:DM130"/>
    <mergeCell ref="DN130:ED130"/>
    <mergeCell ref="EE130:ES130"/>
  </mergeCells>
  <pageMargins left="0.59055118110236227" right="0.39370078740157483" top="0.62992125984251968" bottom="0.19685039370078741" header="0.31496062992125984" footer="0.39370078740157483"/>
  <pageSetup paperSize="9" scale="52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rep:2.53.0.139</dc:description>
  <cp:lastModifiedBy>Пользователь Windows</cp:lastModifiedBy>
  <cp:lastPrinted>2022-01-19T11:54:52Z</cp:lastPrinted>
  <dcterms:created xsi:type="dcterms:W3CDTF">2022-01-19T06:09:15Z</dcterms:created>
  <dcterms:modified xsi:type="dcterms:W3CDTF">2022-01-22T06:34:51Z</dcterms:modified>
</cp:coreProperties>
</file>